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6840" activeTab="1"/>
  </bookViews>
  <sheets>
    <sheet name="một số lưu ý" sheetId="6" r:id="rId1"/>
    <sheet name="ma trận tự luận 100" sheetId="3" r:id="rId2"/>
    <sheet name="Sheet1" sheetId="7" r:id="rId3"/>
  </sheets>
  <definedNames>
    <definedName name="_xlnm.Print_Area" localSheetId="1">'ma trận tự luận 100'!$A$2:$V$15</definedName>
  </definedNames>
  <calcPr calcId="144525"/>
</workbook>
</file>

<file path=xl/comments1.xml><?xml version="1.0" encoding="utf-8"?>
<comments xmlns="http://schemas.openxmlformats.org/spreadsheetml/2006/main">
  <authors>
    <author>tc={889203E6-4D05-804E-ABE3-BA4CF94CA6CC}</author>
    <author>tc={F252763C-D2E3-A24F-B620-54CBF7D0A724}</author>
    <author>tc={797717F9-16BD-B943-89F4-95DC0DCEAB2E}</author>
    <author>tc={BD7BE5E4-EF8D-8D4E-AEFE-BFB000D81ACD}</author>
    <author>tc={E5EC52E3-7499-AA4C-AD1F-DB2BE3C8BB7E}</author>
    <author>tc={98D51698-4548-0845-B60F-EAC6797E352C}</author>
    <author>tc={97580A00-6A53-E349-BE01-25B4C72C03D7}</author>
    <author>tc={8CB8DAB5-4E44-E043-829D-1B04396A021C}</author>
    <author>tc={490487AE-2ACF-DC47-80A0-E7930CEDB8AB}</author>
    <author>tc={FC0761B9-30AE-FD45-82B2-967A5276A624}</author>
    <author>tc={BCA4E5EA-2A0D-A242-945E-8FA87DD1E349}</author>
    <author>tc={5E876841-1BEE-B34C-8086-5AE844B02632}</author>
  </authors>
  <commentList>
    <comment ref="V6" authorId="0">
      <text>
        <r>
          <rPr>
            <sz val="12"/>
            <color rgb="FF000000"/>
            <rFont val="Calibri"/>
            <scheme val="minor"/>
            <charset val="0"/>
          </rPr>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giữa kỳ 1 từ tuần 1 - 9, kiểm tra tuần đến tuần 9, từ bài 1 đến bài 15.
</t>
        </r>
      </text>
    </comment>
    <comment ref="C8" authorId="1">
      <text>
        <r>
          <rPr>
            <sz val="12"/>
            <color rgb="FF000000"/>
            <rFont val="Calibri"/>
            <scheme val="minor"/>
            <charset val="0"/>
          </rPr>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câu hỏi trắc nghiệm</t>
        </r>
      </text>
    </comment>
    <comment ref="D8" authorId="2">
      <text>
        <r>
          <rPr>
            <sz val="12"/>
            <color rgb="FF000000"/>
            <rFont val="Calibri"/>
            <scheme val="minor"/>
            <charset val="0"/>
          </rPr>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câu hỏi trắc nghiệm nhận biết từ 0,5 —&gt; 0,75 phút/câu</t>
        </r>
      </text>
    </comment>
    <comment ref="E8" authorId="3">
      <text>
        <r>
          <rPr>
            <sz val="12"/>
            <color rgb="FF000000"/>
            <rFont val="Calibri"/>
            <scheme val="minor"/>
            <charset val="0"/>
          </rPr>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r>
      </text>
    </comment>
    <comment ref="F8" authorId="4">
      <text>
        <r>
          <rPr>
            <sz val="12"/>
            <color rgb="FF000000"/>
            <rFont val="Calibri"/>
            <scheme val="minor"/>
            <charset val="0"/>
          </rPr>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TL Nhận biết từ 3 - 4 phút/câu (1 điểm)</t>
        </r>
      </text>
    </comment>
    <comment ref="H8" authorId="5">
      <text>
        <r>
          <rPr>
            <sz val="12"/>
            <color rgb="FF000000"/>
            <rFont val="Calibri"/>
            <scheme val="minor"/>
            <charset val="0"/>
          </rPr>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câu hỏi ở mức độ thông hiểu được thiết kế tối đa 4 dòng (phần dẫn và phần phương án lựa chọn) thời gian từ 1,0 -1,25phút/câu</t>
        </r>
      </text>
    </comment>
    <comment ref="J8" authorId="6">
      <text>
        <r>
          <rPr>
            <sz val="12"/>
            <color rgb="FF000000"/>
            <rFont val="Calibri"/>
            <scheme val="minor"/>
            <charset val="0"/>
          </rPr>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câu tự luận nhận biết được tính theo ý (0,25 đ) x số ý x (1 phút —&gt; 1,25 phút) 
</t>
        </r>
      </text>
    </comment>
    <comment ref="K8" authorId="7">
      <text>
        <r>
          <rPr>
            <sz val="12"/>
            <color rgb="FF000000"/>
            <rFont val="Calibri"/>
            <scheme val="minor"/>
            <charset val="0"/>
          </rPr>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câu dạng vận dụng, áp dụng kiến thức có trong chuẩn và học liệu trong sách giáo khoa vào một trường hợp cụ thể.
</t>
        </r>
      </text>
    </comment>
    <comment ref="L8" authorId="8">
      <text>
        <r>
          <rPr>
            <sz val="12"/>
            <color rgb="FF000000"/>
            <rFont val="Calibri"/>
            <scheme val="minor"/>
            <charset val="0"/>
          </rPr>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từ 1,5 - 1,75 phút/câu</t>
        </r>
      </text>
    </comment>
    <comment ref="N8" authorId="9">
      <text>
        <r>
          <rPr>
            <sz val="12"/>
            <color rgb="FF000000"/>
            <rFont val="Calibri"/>
            <scheme val="minor"/>
            <charset val="0"/>
          </rPr>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câu vận dụng tự luận = (1,25  - 1,5) x số ý = câu có 4 ý từ 5- 6 phút. </t>
        </r>
      </text>
    </comment>
    <comment ref="P8" authorId="10">
      <text>
        <r>
          <rPr>
            <sz val="12"/>
            <color rgb="FF000000"/>
            <rFont val="Calibri"/>
            <scheme val="minor"/>
            <charset val="0"/>
          </rPr>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từ 2 - 2,5 phút/câu
</t>
        </r>
      </text>
    </comment>
    <comment ref="R8" authorId="11">
      <text>
        <r>
          <rPr>
            <sz val="12"/>
            <color rgb="FF000000"/>
            <rFont val="Calibri"/>
            <scheme val="minor"/>
            <charset val="0"/>
          </rPr>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từ (2,5 - 3) * số ý . khoảng 5 - 6 phút/ câu. </t>
        </r>
      </text>
    </comment>
  </commentList>
</comments>
</file>

<file path=xl/sharedStrings.xml><?xml version="1.0" encoding="utf-8"?>
<sst xmlns="http://schemas.openxmlformats.org/spreadsheetml/2006/main" count="43" uniqueCount="29">
  <si>
    <t>một số lưu ý khi xây dựng ma trận kiểm tra</t>
  </si>
  <si>
    <t xml:space="preserve">xác định kiến thức kiểm tra. Kiểm tra định kỳ bao gồm toàn bộ kiến thức đã được học trước đó. Lượng kiến thức kiểm tra định kỳ : giữa kỳ 1 (tuần 1 - tuần 9), cuối kỳ 1( từ tuần 1 - tuần 18), giữa kỳ 2 (tuần 19 - tuần 26), cuối kỳ 2 (tuần 19 - tuần 35). </t>
  </si>
  <si>
    <t>Cân chỉnh lượng kiến thức theo thời lượng dạy học, tính tỉ lệ phần trăm trong bài kiểm tra. Cân chỉnh tỉ lệ theo mức độ theo : 4:3:2:1 (nhận biết, thông hiểu, vận dụng và vận dung cao)</t>
  </si>
  <si>
    <t xml:space="preserve">Cân chỉnh thời gian các câu hỏi: </t>
  </si>
  <si>
    <r>
      <rPr>
        <b/>
        <sz val="12"/>
        <color theme="1"/>
        <rFont val="Times New Roman"/>
        <charset val="134"/>
      </rPr>
      <t>Câu tự luận:  vẫn đảm bảo theo mức độ 4:3:2:1, trong đó:</t>
    </r>
    <r>
      <rPr>
        <sz val="12"/>
        <color theme="1"/>
        <rFont val="Times New Roman"/>
        <charset val="134"/>
      </rPr>
      <t xml:space="preserve">
</t>
    </r>
    <r>
      <rPr>
        <b/>
        <sz val="12"/>
        <color theme="1"/>
        <rFont val="Times New Roman"/>
        <charset val="134"/>
      </rPr>
      <t xml:space="preserve"> - Nhận biết: </t>
    </r>
    <r>
      <rPr>
        <sz val="12"/>
        <color theme="1"/>
        <rFont val="Times New Roman"/>
        <charset val="134"/>
      </rPr>
      <t xml:space="preserve">Mức độ 1 (nhận biết) được định nghĩa là sự nhớ, thuộc lòng, nhận biết được và có thể tái hiện lại các dữ liệu, các sự việc đã biết hoặc đã học trước đây. Điều đó có nghĩa là một học sinh có thể nhắc lại một loạt dữ liệu, từ các sự kiện đơn giản đến các khái niệm lí thuyết, tái hiện trong trí nhớ những thông tin cần thiết. Đây là mức độ hành vi thấp nhất đạt được trong lĩnh vực nhận thức. những động từ thường dùng: Kể, liệt kê, nêu tên, xác định, viết, tìm, nhận ra,…
 - </t>
    </r>
    <r>
      <rPr>
        <b/>
        <sz val="12"/>
        <color theme="1"/>
        <rFont val="Times New Roman"/>
        <charset val="134"/>
      </rPr>
      <t xml:space="preserve">Thông hiểu: </t>
    </r>
    <r>
      <rPr>
        <sz val="12"/>
        <color theme="1"/>
        <rFont val="Times New Roman"/>
        <charset val="134"/>
      </rPr>
      <t xml:space="preserve">Mức độ 2 (thông hiểu) được định nghĩa là khả năng nắm bắt được ý nghĩa của tài liệu. Học sinh hiểu được các khái niệm cơ bản, có khả năng giải thích, diễn đạt được kiến thức đã học theo ý hiểu của mình và có nêu câu hỏi và trả lời được các câu hỏi tương tự hoặc gần vớ các ví dụ đã được học trên lớp. Điều đó có thể được thể hiện bằng việc chuyển tài liệu từ dạng này sang dạng khác (từ các ngôn từ sang số liệu....), bằng cách giải thích được tài liệu (giải thích hoặc tóm tắ), mô tả theo ngôn từ của cá nhân. Hành vi ở mức độ này cao hơn so với mức độ nhận biết. Những động từ thường dùng : Giải thích, diễn giải, phác thảo, thảo luận, phân biệt, dự đoán, khẳng định lại, so sánh, mô tả...
- </t>
    </r>
    <r>
      <rPr>
        <b/>
        <sz val="12"/>
        <color theme="1"/>
        <rFont val="Times New Roman"/>
        <charset val="134"/>
      </rPr>
      <t>Vận dụng:</t>
    </r>
    <r>
      <rPr>
        <sz val="12"/>
        <color theme="1"/>
        <rFont val="Times New Roman"/>
        <charset val="134"/>
      </rPr>
      <t xml:space="preserve"> Mức độ 3 là biết vận dụng kiến thức kĩ năng đã học để giải quyết những vấn đề quen thuộc tương tự trong học tập, cuộc sống. Học sinh vượt qua cấp độ hiểu đơn thuần và có thể sử dụng, xử lý các khái niệm của chủ đề trong các tình huống tương tự hoặc gần giống như tình huống đã gặp trên lớp. Điều đó có thể bao gồm việc áp dụng các quy tắc, phương pháp, khái niệm đã học vào xử lí các vấn đề trong học tập, trong đời sống thường ngày. Hành vi ở mức độ này cao hơn so với mức độ nhận biết và thông hiểu. Những động từ thường dùng: Giải quyết, thể hiện, sử dụng, làm rõ, xây dựng, hoàn thiện,xem xét, làm sáng tỏ...
- </t>
    </r>
    <r>
      <rPr>
        <b/>
        <sz val="12"/>
        <color theme="1"/>
        <rFont val="Times New Roman"/>
        <charset val="134"/>
      </rPr>
      <t>Vận dụng cao</t>
    </r>
    <r>
      <rPr>
        <sz val="12"/>
        <color theme="1"/>
        <rFont val="Times New Roman"/>
        <charset val="134"/>
      </rPr>
      <t>: Mức 4 là vận dụng các kiến thức, kĩ năng đã học để giải quyết những vấn đề mới hoặc sắp xếp cấu trúc lại các bộ phận để hình thành một tổng thể mới. Học sinh có khả năng vận dụng các khái niệm cơ bản để giải quyết một vấn đề mới hoặc không quen thuộc, chưa từng được học hoặc trải nghiệm trước đây. Điều đó có thể bao gồm việc tạo ra một chủ đề hoặc bài phát biểu, một kế hoạch hành động, hoặc một sơ đồ mạng lưới các quan hệ trừu tượng (sơ đồ để phân lớp thông tin). Hành vi ở mức độ này cao hơn so với các mức độ hiểu, biết, vận dụng thông thường. Nó nhấn mạnh các yếu tố linh hoạt, sáng tạo, đặc biệt tập trung vào việc hình thành các mô hình hoặc cấu trúc mới. Những động từ thường dùng: Tạo ra, phát hiện ra, soạn thảo, dự báo, lập kế hoạch, xây dựng, thiết kế, tưởng tượng, đề xuất, định hình....</t>
    </r>
  </si>
  <si>
    <t>MA TRẬN ĐỀ KIỂM TRA GIỮA KỲ 1</t>
  </si>
  <si>
    <t>MÔN ĐỊA LÍ LỚP 10, THỜI GIAN 45 PHÚT</t>
  </si>
  <si>
    <t>thời gian/ câu trắc nghiệm/tự luận</t>
  </si>
  <si>
    <t>stt</t>
  </si>
  <si>
    <t>NỘI DUNG KIẾN THỨC</t>
  </si>
  <si>
    <t>CÂU HỎI THEO MỨC ĐỘ NHẬN THỨC</t>
  </si>
  <si>
    <t>tổng số câu</t>
  </si>
  <si>
    <t>Tổng thời gian</t>
  </si>
  <si>
    <t>tỉ lệ %</t>
  </si>
  <si>
    <t>NHẬN BIÊT</t>
  </si>
  <si>
    <t>THÔNG HIỂU</t>
  </si>
  <si>
    <t>VẬN DỤNG</t>
  </si>
  <si>
    <t>VẬN DỤNG CAO</t>
  </si>
  <si>
    <t>chTN</t>
  </si>
  <si>
    <t>Thời gian</t>
  </si>
  <si>
    <t>ch TL</t>
  </si>
  <si>
    <t>chTL</t>
  </si>
  <si>
    <t>Bài 7. Cấu trúc của TĐ. Thạch quyển.                                                   Bài 8. Tác động của nội lực.</t>
  </si>
  <si>
    <t>Bài 9. Tác động của ngoại lực.            Bài 10. Thực hành</t>
  </si>
  <si>
    <t>Bài 11. Khí quyển                               Bài 12. Sự phân bố khí áp.</t>
  </si>
  <si>
    <t>Bài 13. Ngưng đọng hơi nước trong khí quyển. Mưa.</t>
  </si>
  <si>
    <t xml:space="preserve">tổng </t>
  </si>
  <si>
    <t xml:space="preserve">tỉ lệ </t>
  </si>
  <si>
    <t>tổng điểm</t>
  </si>
</sst>
</file>

<file path=xl/styles.xml><?xml version="1.0" encoding="utf-8"?>
<styleSheet xmlns="http://schemas.openxmlformats.org/spreadsheetml/2006/main">
  <numFmts count="5">
    <numFmt numFmtId="176" formatCode="_-* #,##0\ &quot;₫&quot;_-;\-* #,##0\ &quot;₫&quot;_-;_-* &quot;-&quot;\ &quot;₫&quot;_-;_-@_-"/>
    <numFmt numFmtId="177" formatCode="_-* #,##0.00\ &quot;₫&quot;_-;\-* #,##0.00\ &quot;₫&quot;_-;_-* &quot;-&quot;??\ &quot;₫&quot;_-;_-@_-"/>
    <numFmt numFmtId="178" formatCode="_(* #,##0_);_(* \(#,##0\);_(* &quot;-&quot;_);_(@_)"/>
    <numFmt numFmtId="179" formatCode="_ * #,##0.00_ ;_ * \-#,##0.00_ ;_ * &quot;-&quot;??_ ;_ @_ "/>
    <numFmt numFmtId="180" formatCode="_(* #,##0.0_);_(* \(#,##0.0\);_(* &quot;-&quot;_);_(@_)"/>
  </numFmts>
  <fonts count="32">
    <font>
      <sz val="12"/>
      <color theme="1"/>
      <name val="Calibri"/>
      <charset val="134"/>
      <scheme val="minor"/>
    </font>
    <font>
      <sz val="12"/>
      <color theme="1"/>
      <name val="Times New Roman"/>
      <charset val="134"/>
    </font>
    <font>
      <b/>
      <sz val="12"/>
      <color theme="1"/>
      <name val="Times New Roman"/>
      <charset val="134"/>
    </font>
    <font>
      <b/>
      <sz val="20"/>
      <color theme="1"/>
      <name val="Times New Roman"/>
      <charset val="134"/>
    </font>
    <font>
      <i/>
      <sz val="12"/>
      <color theme="1"/>
      <name val="Times New Roman"/>
      <charset val="134"/>
    </font>
    <font>
      <b/>
      <sz val="16"/>
      <color theme="1"/>
      <name val="Times New Roman"/>
      <charset val="134"/>
    </font>
    <font>
      <sz val="14"/>
      <color theme="1"/>
      <name val="Times New Roman"/>
      <charset val="134"/>
    </font>
    <font>
      <sz val="14"/>
      <color rgb="FFFF0000"/>
      <name val="Times New Roman"/>
      <charset val="134"/>
    </font>
    <font>
      <i/>
      <sz val="14"/>
      <color theme="1"/>
      <name val="Times New Roman"/>
      <charset val="134"/>
    </font>
    <font>
      <b/>
      <i/>
      <sz val="14"/>
      <color theme="1"/>
      <name val="Times New Roman"/>
      <charset val="134"/>
    </font>
    <font>
      <b/>
      <sz val="14"/>
      <color theme="1"/>
      <name val="Times New Roman"/>
      <charset val="134"/>
    </font>
    <font>
      <sz val="11"/>
      <color theme="1"/>
      <name val="Calibri"/>
      <charset val="134"/>
      <scheme val="minor"/>
    </font>
    <font>
      <sz val="11"/>
      <color theme="0"/>
      <name val="Calibri"/>
      <charset val="0"/>
      <scheme val="minor"/>
    </font>
    <font>
      <sz val="11"/>
      <color theme="1"/>
      <name val="Calibri"/>
      <charset val="0"/>
      <scheme val="minor"/>
    </font>
    <font>
      <b/>
      <sz val="11"/>
      <color rgb="FF3F3F3F"/>
      <name val="Calibri"/>
      <charset val="0"/>
      <scheme val="minor"/>
    </font>
    <font>
      <i/>
      <sz val="11"/>
      <color rgb="FF7F7F7F"/>
      <name val="Calibri"/>
      <charset val="0"/>
      <scheme val="minor"/>
    </font>
    <font>
      <b/>
      <sz val="13"/>
      <color theme="3"/>
      <name val="Calibri"/>
      <charset val="134"/>
      <scheme val="minor"/>
    </font>
    <font>
      <b/>
      <sz val="11"/>
      <color theme="1"/>
      <name val="Calibri"/>
      <charset val="0"/>
      <scheme val="minor"/>
    </font>
    <font>
      <b/>
      <sz val="11"/>
      <color theme="3"/>
      <name val="Calibri"/>
      <charset val="134"/>
      <scheme val="minor"/>
    </font>
    <font>
      <b/>
      <sz val="11"/>
      <color rgb="FFFFFFFF"/>
      <name val="Calibri"/>
      <charset val="0"/>
      <scheme val="minor"/>
    </font>
    <font>
      <sz val="11"/>
      <color rgb="FF3F3F76"/>
      <name val="Calibri"/>
      <charset val="0"/>
      <scheme val="minor"/>
    </font>
    <font>
      <sz val="11"/>
      <color rgb="FFFA7D00"/>
      <name val="Calibri"/>
      <charset val="0"/>
      <scheme val="minor"/>
    </font>
    <font>
      <sz val="11"/>
      <color rgb="FF006100"/>
      <name val="Calibri"/>
      <charset val="0"/>
      <scheme val="minor"/>
    </font>
    <font>
      <b/>
      <sz val="15"/>
      <color theme="3"/>
      <name val="Calibri"/>
      <charset val="134"/>
      <scheme val="minor"/>
    </font>
    <font>
      <b/>
      <sz val="18"/>
      <color theme="3"/>
      <name val="Calibri"/>
      <charset val="134"/>
      <scheme val="minor"/>
    </font>
    <font>
      <sz val="11"/>
      <color rgb="FF9C6500"/>
      <name val="Calibri"/>
      <charset val="0"/>
      <scheme val="minor"/>
    </font>
    <font>
      <sz val="11"/>
      <color rgb="FFFF0000"/>
      <name val="Calibri"/>
      <charset val="0"/>
      <scheme val="minor"/>
    </font>
    <font>
      <u/>
      <sz val="11"/>
      <color rgb="FF0000FF"/>
      <name val="Calibri"/>
      <charset val="0"/>
      <scheme val="minor"/>
    </font>
    <font>
      <sz val="11"/>
      <color rgb="FF9C0006"/>
      <name val="Calibri"/>
      <charset val="0"/>
      <scheme val="minor"/>
    </font>
    <font>
      <b/>
      <sz val="11"/>
      <color rgb="FFFA7D00"/>
      <name val="Calibri"/>
      <charset val="0"/>
      <scheme val="minor"/>
    </font>
    <font>
      <u/>
      <sz val="11"/>
      <color rgb="FF800080"/>
      <name val="Calibri"/>
      <charset val="0"/>
      <scheme val="minor"/>
    </font>
    <font>
      <sz val="12"/>
      <color rgb="FF000000"/>
      <name val="Calibri"/>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6" tint="0.799981688894314"/>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3" fillId="4" borderId="0" applyNumberFormat="0" applyBorder="0" applyAlignment="0" applyProtection="0">
      <alignment vertical="center"/>
    </xf>
    <xf numFmtId="179" fontId="11" fillId="0" borderId="0" applyFont="0" applyFill="0" applyBorder="0" applyAlignment="0" applyProtection="0">
      <alignment vertical="center"/>
    </xf>
    <xf numFmtId="178" fontId="0" fillId="0" borderId="0" applyFont="0" applyFill="0" applyBorder="0" applyAlignment="0" applyProtection="0"/>
    <xf numFmtId="176" fontId="11" fillId="0" borderId="0" applyFont="0" applyFill="0" applyBorder="0" applyAlignment="0" applyProtection="0">
      <alignment vertical="center"/>
    </xf>
    <xf numFmtId="177" fontId="11" fillId="0" borderId="0" applyFont="0" applyFill="0" applyBorder="0" applyAlignment="0" applyProtection="0">
      <alignment vertical="center"/>
    </xf>
    <xf numFmtId="9" fontId="0" fillId="0" borderId="0" applyFont="0" applyFill="0" applyBorder="0" applyAlignment="0" applyProtection="0"/>
    <xf numFmtId="0" fontId="19" fillId="6" borderId="16" applyNumberFormat="0" applyAlignment="0" applyProtection="0">
      <alignment vertical="center"/>
    </xf>
    <xf numFmtId="0" fontId="16" fillId="0" borderId="14" applyNumberFormat="0" applyFill="0" applyAlignment="0" applyProtection="0">
      <alignment vertical="center"/>
    </xf>
    <xf numFmtId="0" fontId="11" fillId="10" borderId="20" applyNumberFormat="0" applyFont="0" applyAlignment="0" applyProtection="0">
      <alignment vertical="center"/>
    </xf>
    <xf numFmtId="0" fontId="27" fillId="0" borderId="0" applyNumberFormat="0" applyFill="0" applyBorder="0" applyAlignment="0" applyProtection="0">
      <alignment vertical="center"/>
    </xf>
    <xf numFmtId="0" fontId="12" fillId="14" borderId="0" applyNumberFormat="0" applyBorder="0" applyAlignment="0" applyProtection="0">
      <alignment vertical="center"/>
    </xf>
    <xf numFmtId="0" fontId="30" fillId="0" borderId="0" applyNumberFormat="0" applyFill="0" applyBorder="0" applyAlignment="0" applyProtection="0">
      <alignment vertical="center"/>
    </xf>
    <xf numFmtId="0" fontId="13" fillId="3" borderId="0" applyNumberFormat="0" applyBorder="0" applyAlignment="0" applyProtection="0">
      <alignment vertical="center"/>
    </xf>
    <xf numFmtId="0" fontId="26" fillId="0" borderId="0" applyNumberFormat="0" applyFill="0" applyBorder="0" applyAlignment="0" applyProtection="0">
      <alignment vertical="center"/>
    </xf>
    <xf numFmtId="0" fontId="13" fillId="13" borderId="0" applyNumberFormat="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14"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20" fillId="7" borderId="17" applyNumberFormat="0" applyAlignment="0" applyProtection="0">
      <alignment vertical="center"/>
    </xf>
    <xf numFmtId="0" fontId="12" fillId="18" borderId="0" applyNumberFormat="0" applyBorder="0" applyAlignment="0" applyProtection="0">
      <alignment vertical="center"/>
    </xf>
    <xf numFmtId="0" fontId="22" fillId="8" borderId="0" applyNumberFormat="0" applyBorder="0" applyAlignment="0" applyProtection="0">
      <alignment vertical="center"/>
    </xf>
    <xf numFmtId="0" fontId="14" fillId="5" borderId="13" applyNumberFormat="0" applyAlignment="0" applyProtection="0">
      <alignment vertical="center"/>
    </xf>
    <xf numFmtId="0" fontId="13" fillId="21" borderId="0" applyNumberFormat="0" applyBorder="0" applyAlignment="0" applyProtection="0">
      <alignment vertical="center"/>
    </xf>
    <xf numFmtId="0" fontId="29" fillId="5" borderId="17" applyNumberFormat="0" applyAlignment="0" applyProtection="0">
      <alignment vertical="center"/>
    </xf>
    <xf numFmtId="0" fontId="21" fillId="0" borderId="18" applyNumberFormat="0" applyFill="0" applyAlignment="0" applyProtection="0">
      <alignment vertical="center"/>
    </xf>
    <xf numFmtId="0" fontId="17" fillId="0" borderId="15" applyNumberFormat="0" applyFill="0" applyAlignment="0" applyProtection="0">
      <alignment vertical="center"/>
    </xf>
    <xf numFmtId="0" fontId="28" fillId="15" borderId="0" applyNumberFormat="0" applyBorder="0" applyAlignment="0" applyProtection="0">
      <alignment vertical="center"/>
    </xf>
    <xf numFmtId="0" fontId="25" fillId="11" borderId="0" applyNumberFormat="0" applyBorder="0" applyAlignment="0" applyProtection="0">
      <alignment vertical="center"/>
    </xf>
    <xf numFmtId="0" fontId="12" fillId="9" borderId="0" applyNumberFormat="0" applyBorder="0" applyAlignment="0" applyProtection="0">
      <alignment vertical="center"/>
    </xf>
    <xf numFmtId="0" fontId="13" fillId="12"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2" fillId="28" borderId="0" applyNumberFormat="0" applyBorder="0" applyAlignment="0" applyProtection="0">
      <alignment vertical="center"/>
    </xf>
    <xf numFmtId="0" fontId="12" fillId="17" borderId="0" applyNumberFormat="0" applyBorder="0" applyAlignment="0" applyProtection="0">
      <alignment vertical="center"/>
    </xf>
    <xf numFmtId="0" fontId="13" fillId="32" borderId="0" applyNumberFormat="0" applyBorder="0" applyAlignment="0" applyProtection="0">
      <alignment vertical="center"/>
    </xf>
    <xf numFmtId="0" fontId="12" fillId="23" borderId="0" applyNumberFormat="0" applyBorder="0" applyAlignment="0" applyProtection="0">
      <alignment vertical="center"/>
    </xf>
    <xf numFmtId="0" fontId="13" fillId="16" borderId="0" applyNumberFormat="0" applyBorder="0" applyAlignment="0" applyProtection="0">
      <alignment vertical="center"/>
    </xf>
    <xf numFmtId="0" fontId="13" fillId="22" borderId="0" applyNumberFormat="0" applyBorder="0" applyAlignment="0" applyProtection="0">
      <alignment vertical="center"/>
    </xf>
    <xf numFmtId="0" fontId="12" fillId="31" borderId="0" applyNumberFormat="0" applyBorder="0" applyAlignment="0" applyProtection="0">
      <alignment vertical="center"/>
    </xf>
    <xf numFmtId="0" fontId="13" fillId="27"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3" fillId="20" borderId="0" applyNumberFormat="0" applyBorder="0" applyAlignment="0" applyProtection="0">
      <alignment vertical="center"/>
    </xf>
    <xf numFmtId="0" fontId="12" fillId="19" borderId="0" applyNumberFormat="0" applyBorder="0" applyAlignment="0" applyProtection="0">
      <alignment vertical="center"/>
    </xf>
  </cellStyleXfs>
  <cellXfs count="5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vertical="center" wrapText="1"/>
    </xf>
    <xf numFmtId="0" fontId="6" fillId="0" borderId="2" xfId="0" applyFont="1" applyBorder="1" applyAlignment="1">
      <alignment horizontal="center" vertical="center"/>
    </xf>
    <xf numFmtId="0" fontId="7" fillId="0" borderId="0" xfId="0" applyFont="1" applyAlignment="1">
      <alignment vertical="center" wrapText="1"/>
    </xf>
    <xf numFmtId="0" fontId="8" fillId="0" borderId="2" xfId="0" applyFont="1" applyBorder="1" applyAlignment="1">
      <alignment horizontal="center" vertical="center"/>
    </xf>
    <xf numFmtId="178" fontId="8" fillId="0" borderId="2" xfId="3" applyFont="1" applyBorder="1" applyAlignment="1">
      <alignment horizontal="center" vertical="center"/>
    </xf>
    <xf numFmtId="0" fontId="7" fillId="0" borderId="2" xfId="0" applyFont="1" applyBorder="1" applyAlignment="1">
      <alignmen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vertical="center"/>
    </xf>
    <xf numFmtId="9" fontId="6" fillId="0" borderId="3" xfId="0" applyNumberFormat="1" applyFont="1" applyBorder="1" applyAlignment="1">
      <alignment horizontal="center" vertical="center"/>
    </xf>
    <xf numFmtId="9" fontId="6" fillId="0" borderId="4" xfId="0" applyNumberFormat="1" applyFont="1" applyBorder="1" applyAlignment="1">
      <alignment horizontal="center" vertical="center"/>
    </xf>
    <xf numFmtId="9" fontId="6" fillId="0" borderId="6" xfId="0" applyNumberFormat="1"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9" fillId="0" borderId="4" xfId="0" applyFont="1" applyBorder="1" applyAlignment="1">
      <alignment horizontal="center" vertical="center"/>
    </xf>
    <xf numFmtId="180" fontId="8" fillId="0" borderId="2" xfId="3" applyNumberFormat="1" applyFont="1" applyBorder="1" applyAlignment="1">
      <alignment horizontal="center" vertical="center"/>
    </xf>
    <xf numFmtId="0" fontId="5"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78" fontId="8" fillId="0" borderId="2" xfId="0" applyNumberFormat="1" applyFont="1" applyBorder="1" applyAlignment="1">
      <alignment horizontal="center" vertical="center"/>
    </xf>
    <xf numFmtId="9" fontId="8" fillId="0" borderId="2" xfId="6" applyNumberFormat="1" applyFont="1" applyBorder="1" applyAlignment="1">
      <alignment horizontal="center" vertical="center"/>
    </xf>
    <xf numFmtId="2" fontId="1" fillId="0" borderId="0" xfId="0" applyNumberFormat="1" applyFont="1" applyAlignment="1">
      <alignment vertical="center"/>
    </xf>
    <xf numFmtId="9" fontId="8" fillId="0" borderId="2" xfId="0" applyNumberFormat="1" applyFont="1" applyBorder="1" applyAlignment="1">
      <alignment horizontal="center" vertical="center"/>
    </xf>
    <xf numFmtId="178" fontId="10" fillId="0" borderId="2" xfId="0" applyNumberFormat="1" applyFont="1" applyBorder="1" applyAlignment="1">
      <alignment vertical="center"/>
    </xf>
    <xf numFmtId="9" fontId="10" fillId="0" borderId="2" xfId="6" applyFont="1" applyBorder="1" applyAlignment="1">
      <alignment vertical="center"/>
    </xf>
    <xf numFmtId="0" fontId="6" fillId="0" borderId="2" xfId="0" applyFont="1" applyBorder="1" applyAlignment="1">
      <alignment vertical="center"/>
    </xf>
    <xf numFmtId="9" fontId="6" fillId="0" borderId="2" xfId="0" applyNumberFormat="1" applyFont="1" applyBorder="1" applyAlignment="1">
      <alignment vertical="center"/>
    </xf>
    <xf numFmtId="0" fontId="0" fillId="0" borderId="0" xfId="0" applyAlignment="1">
      <alignment horizontal="left" vertical="center" wrapText="1"/>
    </xf>
    <xf numFmtId="0" fontId="9" fillId="0" borderId="0" xfId="0" applyFont="1" applyAlignment="1">
      <alignment vertical="center"/>
    </xf>
    <xf numFmtId="0" fontId="1" fillId="0" borderId="0" xfId="0" applyFont="1" applyAlignment="1">
      <alignment horizontal="center" vertical="center" wrapText="1"/>
    </xf>
    <xf numFmtId="0" fontId="6" fillId="0" borderId="0" xfId="0" applyFont="1" applyAlignment="1">
      <alignment horizontal="left" vertical="center" wrapText="1"/>
    </xf>
    <xf numFmtId="0" fontId="1" fillId="0" borderId="0" xfId="0" applyFont="1" applyAlignment="1">
      <alignment horizontal="center"/>
    </xf>
    <xf numFmtId="0" fontId="6" fillId="0" borderId="0" xfId="0" applyFont="1"/>
    <xf numFmtId="0" fontId="1" fillId="0" borderId="0" xfId="0" applyFont="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zoomScale="96" zoomScaleNormal="96" topLeftCell="B1" workbookViewId="0">
      <selection activeCell="B5" sqref="B5:L5"/>
    </sheetView>
  </sheetViews>
  <sheetFormatPr defaultColWidth="10.75" defaultRowHeight="15.5" outlineLevelRow="4"/>
  <cols>
    <col min="1" max="1" width="6.125" customWidth="1"/>
  </cols>
  <sheetData>
    <row r="1" ht="17.5" spans="1:1">
      <c r="A1" s="48" t="s">
        <v>0</v>
      </c>
    </row>
    <row r="2" s="47" customFormat="1" ht="69.95" customHeight="1" spans="1:12">
      <c r="A2" s="49">
        <v>1</v>
      </c>
      <c r="B2" s="50" t="s">
        <v>1</v>
      </c>
      <c r="C2" s="50"/>
      <c r="D2" s="50"/>
      <c r="E2" s="50"/>
      <c r="F2" s="50"/>
      <c r="G2" s="50"/>
      <c r="H2" s="50"/>
      <c r="I2" s="50"/>
      <c r="J2" s="50"/>
      <c r="K2" s="50"/>
      <c r="L2" s="50"/>
    </row>
    <row r="3" ht="65.1" customHeight="1" spans="1:12">
      <c r="A3" s="51">
        <v>2</v>
      </c>
      <c r="B3" s="50" t="s">
        <v>2</v>
      </c>
      <c r="C3" s="50"/>
      <c r="D3" s="50"/>
      <c r="E3" s="50"/>
      <c r="F3" s="50"/>
      <c r="G3" s="50"/>
      <c r="H3" s="50"/>
      <c r="I3" s="50"/>
      <c r="J3" s="50"/>
      <c r="K3" s="50"/>
      <c r="L3" s="50"/>
    </row>
    <row r="4" ht="18" spans="1:12">
      <c r="A4" s="51">
        <v>3</v>
      </c>
      <c r="B4" s="52" t="s">
        <v>3</v>
      </c>
      <c r="C4" s="52"/>
      <c r="D4" s="52"/>
      <c r="E4" s="52"/>
      <c r="F4" s="52"/>
      <c r="G4" s="52"/>
      <c r="H4" s="52"/>
      <c r="I4" s="52"/>
      <c r="J4" s="52"/>
      <c r="K4" s="52"/>
      <c r="L4" s="52"/>
    </row>
    <row r="5" ht="372.95" customHeight="1" spans="2:12">
      <c r="B5" s="53" t="s">
        <v>4</v>
      </c>
      <c r="C5" s="53"/>
      <c r="D5" s="53"/>
      <c r="E5" s="53"/>
      <c r="F5" s="53"/>
      <c r="G5" s="53"/>
      <c r="H5" s="53"/>
      <c r="I5" s="53"/>
      <c r="J5" s="53"/>
      <c r="K5" s="53"/>
      <c r="L5" s="53"/>
    </row>
  </sheetData>
  <mergeCells count="3">
    <mergeCell ref="B2:L2"/>
    <mergeCell ref="B3:L3"/>
    <mergeCell ref="B5:L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Y15"/>
  <sheetViews>
    <sheetView tabSelected="1" zoomScale="80" zoomScaleNormal="80" topLeftCell="B8" workbookViewId="0">
      <selection activeCell="O15" sqref="O15:R15"/>
    </sheetView>
  </sheetViews>
  <sheetFormatPr defaultColWidth="10.75" defaultRowHeight="15.5"/>
  <cols>
    <col min="1" max="1" width="6.875" style="3" customWidth="1"/>
    <col min="2" max="2" width="35.875" style="3" customWidth="1"/>
    <col min="3" max="20" width="7" style="3" customWidth="1"/>
    <col min="21" max="16384" width="10.75" style="3"/>
  </cols>
  <sheetData>
    <row r="2" ht="30" customHeight="1" spans="1:22">
      <c r="A2" s="4" t="s">
        <v>5</v>
      </c>
      <c r="B2" s="4"/>
      <c r="C2" s="4"/>
      <c r="D2" s="4"/>
      <c r="E2" s="4"/>
      <c r="F2" s="4"/>
      <c r="G2" s="4"/>
      <c r="H2" s="4"/>
      <c r="I2" s="4"/>
      <c r="J2" s="4"/>
      <c r="K2" s="4"/>
      <c r="L2" s="4"/>
      <c r="M2" s="4"/>
      <c r="N2" s="4"/>
      <c r="O2" s="4"/>
      <c r="P2" s="4"/>
      <c r="Q2" s="4"/>
      <c r="R2" s="4"/>
      <c r="S2" s="4"/>
      <c r="T2" s="4"/>
      <c r="U2" s="4"/>
      <c r="V2" s="4"/>
    </row>
    <row r="3" ht="33" customHeight="1" spans="1:22">
      <c r="A3" s="4" t="s">
        <v>6</v>
      </c>
      <c r="B3" s="4"/>
      <c r="C3" s="4"/>
      <c r="D3" s="4"/>
      <c r="E3" s="4"/>
      <c r="F3" s="4"/>
      <c r="G3" s="4"/>
      <c r="H3" s="4"/>
      <c r="I3" s="4"/>
      <c r="J3" s="4"/>
      <c r="K3" s="4"/>
      <c r="L3" s="4"/>
      <c r="M3" s="4"/>
      <c r="N3" s="4"/>
      <c r="O3" s="4"/>
      <c r="P3" s="4"/>
      <c r="Q3" s="4"/>
      <c r="R3" s="4"/>
      <c r="S3" s="4"/>
      <c r="T3" s="4"/>
      <c r="U3" s="4"/>
      <c r="V3" s="4"/>
    </row>
    <row r="4" ht="27.95" customHeight="1" spans="2:19">
      <c r="B4" s="5" t="s">
        <v>7</v>
      </c>
      <c r="C4" s="6"/>
      <c r="D4" s="6">
        <v>0.75</v>
      </c>
      <c r="E4" s="6"/>
      <c r="F4" s="6">
        <v>5</v>
      </c>
      <c r="G4" s="6"/>
      <c r="H4" s="6">
        <v>1</v>
      </c>
      <c r="I4" s="6"/>
      <c r="J4" s="6">
        <v>5</v>
      </c>
      <c r="K4" s="6"/>
      <c r="L4" s="6">
        <v>1.5</v>
      </c>
      <c r="M4" s="6"/>
      <c r="N4" s="6">
        <v>15</v>
      </c>
      <c r="O4" s="6"/>
      <c r="P4" s="6">
        <v>2.25</v>
      </c>
      <c r="Q4" s="6"/>
      <c r="R4" s="6">
        <v>5</v>
      </c>
      <c r="S4" s="6"/>
    </row>
    <row r="5" ht="24.95" customHeight="1" spans="18:18">
      <c r="R5" s="3">
        <v>5</v>
      </c>
    </row>
    <row r="6" ht="42" customHeight="1" spans="1:25">
      <c r="A6" s="7" t="s">
        <v>8</v>
      </c>
      <c r="B6" s="8" t="s">
        <v>9</v>
      </c>
      <c r="C6" s="9" t="s">
        <v>10</v>
      </c>
      <c r="D6" s="10"/>
      <c r="E6" s="10"/>
      <c r="F6" s="10"/>
      <c r="G6" s="10"/>
      <c r="H6" s="10"/>
      <c r="I6" s="10"/>
      <c r="J6" s="10"/>
      <c r="K6" s="10"/>
      <c r="L6" s="10"/>
      <c r="M6" s="10"/>
      <c r="N6" s="10"/>
      <c r="O6" s="10"/>
      <c r="P6" s="10"/>
      <c r="Q6" s="10"/>
      <c r="R6" s="32"/>
      <c r="S6" s="33" t="s">
        <v>11</v>
      </c>
      <c r="T6" s="34"/>
      <c r="U6" s="7" t="s">
        <v>12</v>
      </c>
      <c r="V6" s="7" t="s">
        <v>13</v>
      </c>
      <c r="W6" s="35"/>
      <c r="X6" s="36"/>
      <c r="Y6" s="36"/>
    </row>
    <row r="7" ht="27.95" customHeight="1" spans="1:25">
      <c r="A7" s="11"/>
      <c r="B7" s="8"/>
      <c r="C7" s="12" t="s">
        <v>14</v>
      </c>
      <c r="D7" s="13"/>
      <c r="E7" s="13"/>
      <c r="F7" s="14"/>
      <c r="G7" s="12" t="s">
        <v>15</v>
      </c>
      <c r="H7" s="13"/>
      <c r="I7" s="13"/>
      <c r="J7" s="14"/>
      <c r="K7" s="12" t="s">
        <v>16</v>
      </c>
      <c r="L7" s="13"/>
      <c r="M7" s="13"/>
      <c r="N7" s="14"/>
      <c r="O7" s="12" t="s">
        <v>17</v>
      </c>
      <c r="P7" s="13"/>
      <c r="Q7" s="13"/>
      <c r="R7" s="14"/>
      <c r="S7" s="37"/>
      <c r="T7" s="38"/>
      <c r="U7" s="11"/>
      <c r="V7" s="11"/>
      <c r="W7" s="35"/>
      <c r="X7" s="36"/>
      <c r="Y7" s="36"/>
    </row>
    <row r="8" ht="30" spans="1:25">
      <c r="A8" s="15"/>
      <c r="B8" s="8"/>
      <c r="C8" s="16" t="s">
        <v>18</v>
      </c>
      <c r="D8" s="16" t="s">
        <v>19</v>
      </c>
      <c r="E8" s="16" t="s">
        <v>20</v>
      </c>
      <c r="F8" s="16" t="s">
        <v>19</v>
      </c>
      <c r="G8" s="16" t="s">
        <v>18</v>
      </c>
      <c r="H8" s="16" t="s">
        <v>19</v>
      </c>
      <c r="I8" s="16" t="s">
        <v>20</v>
      </c>
      <c r="J8" s="16" t="s">
        <v>19</v>
      </c>
      <c r="K8" s="16" t="s">
        <v>18</v>
      </c>
      <c r="L8" s="16" t="s">
        <v>19</v>
      </c>
      <c r="M8" s="16" t="s">
        <v>20</v>
      </c>
      <c r="N8" s="16" t="s">
        <v>19</v>
      </c>
      <c r="O8" s="16" t="s">
        <v>18</v>
      </c>
      <c r="P8" s="16" t="s">
        <v>19</v>
      </c>
      <c r="Q8" s="16" t="s">
        <v>20</v>
      </c>
      <c r="R8" s="16" t="s">
        <v>19</v>
      </c>
      <c r="S8" s="16" t="s">
        <v>18</v>
      </c>
      <c r="T8" s="16" t="s">
        <v>21</v>
      </c>
      <c r="U8" s="15"/>
      <c r="V8" s="15"/>
      <c r="W8" s="35"/>
      <c r="X8" s="36"/>
      <c r="Y8" s="36"/>
    </row>
    <row r="9" s="1" customFormat="1" ht="56.25" customHeight="1" spans="1:24">
      <c r="A9" s="17">
        <v>1</v>
      </c>
      <c r="B9" s="18" t="s">
        <v>22</v>
      </c>
      <c r="C9" s="19"/>
      <c r="D9" s="20">
        <f>C9*D$4</f>
        <v>0</v>
      </c>
      <c r="E9" s="19">
        <v>1</v>
      </c>
      <c r="F9" s="20">
        <f>E9*F$4</f>
        <v>5</v>
      </c>
      <c r="G9" s="19"/>
      <c r="H9" s="20">
        <f>G9*H$4</f>
        <v>0</v>
      </c>
      <c r="I9" s="19"/>
      <c r="J9" s="20">
        <f>I9*J$4</f>
        <v>0</v>
      </c>
      <c r="K9" s="19"/>
      <c r="L9" s="20">
        <f>K9*L$4</f>
        <v>0</v>
      </c>
      <c r="M9" s="19"/>
      <c r="N9" s="31">
        <f>M9*N$4</f>
        <v>0</v>
      </c>
      <c r="O9" s="19"/>
      <c r="P9" s="20">
        <f>O9*P$4</f>
        <v>0</v>
      </c>
      <c r="Q9" s="19"/>
      <c r="R9" s="20">
        <f>Q9*R$4</f>
        <v>0</v>
      </c>
      <c r="S9" s="19">
        <f>C9+G9+K9+O9</f>
        <v>0</v>
      </c>
      <c r="T9" s="19">
        <f>E9+I9+M9+Q9</f>
        <v>1</v>
      </c>
      <c r="U9" s="39">
        <f>D9+F9+H9+J9+L9+N9+P9+R9</f>
        <v>5</v>
      </c>
      <c r="V9" s="40">
        <v>0.167</v>
      </c>
      <c r="X9" s="41"/>
    </row>
    <row r="10" s="1" customFormat="1" ht="56.25" customHeight="1" spans="1:24">
      <c r="A10" s="17">
        <v>2</v>
      </c>
      <c r="B10" s="21" t="s">
        <v>23</v>
      </c>
      <c r="C10" s="19"/>
      <c r="D10" s="20">
        <f t="shared" ref="D10:D12" si="0">C10*D$4</f>
        <v>0</v>
      </c>
      <c r="E10" s="19"/>
      <c r="F10" s="20">
        <f t="shared" ref="F10:F12" si="1">E10*F$4</f>
        <v>0</v>
      </c>
      <c r="G10" s="19"/>
      <c r="H10" s="20">
        <f t="shared" ref="H10:H12" si="2">G10*H$4</f>
        <v>0</v>
      </c>
      <c r="I10" s="19">
        <v>1</v>
      </c>
      <c r="J10" s="20">
        <f>I10*J$4</f>
        <v>5</v>
      </c>
      <c r="K10" s="19"/>
      <c r="L10" s="20">
        <f t="shared" ref="L10:L12" si="3">K10*L$4</f>
        <v>0</v>
      </c>
      <c r="M10" s="19"/>
      <c r="N10" s="31">
        <f>M10*N$4</f>
        <v>0</v>
      </c>
      <c r="O10" s="19"/>
      <c r="P10" s="20">
        <f t="shared" ref="P10:P12" si="4">O10*P$4</f>
        <v>0</v>
      </c>
      <c r="Q10" s="19"/>
      <c r="R10" s="20">
        <f t="shared" ref="R10:R12" si="5">Q10*R$4</f>
        <v>0</v>
      </c>
      <c r="S10" s="19">
        <f t="shared" ref="S10:S12" si="6">C10+G10+K10+O10</f>
        <v>0</v>
      </c>
      <c r="T10" s="19">
        <f t="shared" ref="T10:T12" si="7">E10+I10+M10+Q10</f>
        <v>1</v>
      </c>
      <c r="U10" s="39">
        <f t="shared" ref="U10:U12" si="8">D10+F10+H10+J10+L10+N10+P10+R10</f>
        <v>5</v>
      </c>
      <c r="V10" s="40">
        <v>0.167</v>
      </c>
      <c r="X10" s="41"/>
    </row>
    <row r="11" s="1" customFormat="1" ht="56.25" customHeight="1" spans="1:22">
      <c r="A11" s="17">
        <v>3</v>
      </c>
      <c r="B11" s="21" t="s">
        <v>24</v>
      </c>
      <c r="C11" s="19"/>
      <c r="D11" s="20">
        <f t="shared" si="0"/>
        <v>0</v>
      </c>
      <c r="E11" s="19"/>
      <c r="F11" s="20"/>
      <c r="G11" s="19"/>
      <c r="H11" s="20">
        <f t="shared" si="2"/>
        <v>0</v>
      </c>
      <c r="I11" s="19">
        <v>1</v>
      </c>
      <c r="J11" s="20">
        <f>I11*J$4</f>
        <v>5</v>
      </c>
      <c r="K11" s="19"/>
      <c r="L11" s="20">
        <f t="shared" si="3"/>
        <v>0</v>
      </c>
      <c r="M11" s="19">
        <v>1</v>
      </c>
      <c r="N11" s="31">
        <f>M11*N$4</f>
        <v>15</v>
      </c>
      <c r="O11" s="19"/>
      <c r="P11" s="20">
        <f t="shared" si="4"/>
        <v>0</v>
      </c>
      <c r="Q11" s="19"/>
      <c r="R11" s="20">
        <f t="shared" si="5"/>
        <v>0</v>
      </c>
      <c r="S11" s="19">
        <f t="shared" si="6"/>
        <v>0</v>
      </c>
      <c r="T11" s="19">
        <f t="shared" si="7"/>
        <v>2</v>
      </c>
      <c r="U11" s="39">
        <f t="shared" si="8"/>
        <v>20</v>
      </c>
      <c r="V11" s="42">
        <v>0.333</v>
      </c>
    </row>
    <row r="12" s="1" customFormat="1" ht="56.25" customHeight="1" spans="1:22">
      <c r="A12" s="17">
        <v>4</v>
      </c>
      <c r="B12" s="21" t="s">
        <v>25</v>
      </c>
      <c r="C12" s="19"/>
      <c r="D12" s="20">
        <f t="shared" si="0"/>
        <v>0</v>
      </c>
      <c r="E12" s="19">
        <v>1</v>
      </c>
      <c r="F12" s="20">
        <f t="shared" si="1"/>
        <v>5</v>
      </c>
      <c r="G12" s="19"/>
      <c r="H12" s="20">
        <f t="shared" si="2"/>
        <v>0</v>
      </c>
      <c r="I12" s="19"/>
      <c r="J12" s="20">
        <f>I12*J$4</f>
        <v>0</v>
      </c>
      <c r="K12" s="19"/>
      <c r="L12" s="20">
        <f t="shared" si="3"/>
        <v>0</v>
      </c>
      <c r="M12" s="19"/>
      <c r="N12" s="31">
        <f>M12*N$4</f>
        <v>0</v>
      </c>
      <c r="O12" s="19"/>
      <c r="P12" s="20">
        <f t="shared" si="4"/>
        <v>0</v>
      </c>
      <c r="Q12" s="19">
        <v>1</v>
      </c>
      <c r="R12" s="20">
        <f t="shared" si="5"/>
        <v>5</v>
      </c>
      <c r="S12" s="19">
        <f t="shared" si="6"/>
        <v>0</v>
      </c>
      <c r="T12" s="19">
        <f t="shared" si="7"/>
        <v>2</v>
      </c>
      <c r="U12" s="39">
        <f t="shared" si="8"/>
        <v>10</v>
      </c>
      <c r="V12" s="42">
        <v>0.333</v>
      </c>
    </row>
    <row r="13" s="2" customFormat="1" ht="33.95" customHeight="1" spans="1:22">
      <c r="A13" s="22" t="s">
        <v>26</v>
      </c>
      <c r="B13" s="23"/>
      <c r="C13" s="24">
        <f>SUM(C9:C12)</f>
        <v>0</v>
      </c>
      <c r="D13" s="24">
        <f>SUM(D9:D12)</f>
        <v>0</v>
      </c>
      <c r="E13" s="24">
        <f>SUM(E9:E12)</f>
        <v>2</v>
      </c>
      <c r="F13" s="24">
        <f>SUM(F9:F12)</f>
        <v>10</v>
      </c>
      <c r="G13" s="24">
        <f t="shared" ref="G13:M13" si="9">SUM(G9:G12)</f>
        <v>0</v>
      </c>
      <c r="H13" s="24">
        <f t="shared" si="9"/>
        <v>0</v>
      </c>
      <c r="I13" s="24">
        <f t="shared" si="9"/>
        <v>2</v>
      </c>
      <c r="J13" s="24">
        <f t="shared" si="9"/>
        <v>10</v>
      </c>
      <c r="K13" s="24">
        <f t="shared" si="9"/>
        <v>0</v>
      </c>
      <c r="L13" s="24">
        <f t="shared" si="9"/>
        <v>0</v>
      </c>
      <c r="M13" s="24">
        <f t="shared" si="9"/>
        <v>1</v>
      </c>
      <c r="N13" s="31">
        <f>M13*N$4</f>
        <v>15</v>
      </c>
      <c r="O13" s="24">
        <f t="shared" ref="O13:V13" si="10">SUM(O9:O12)</f>
        <v>0</v>
      </c>
      <c r="P13" s="24">
        <f t="shared" si="10"/>
        <v>0</v>
      </c>
      <c r="Q13" s="24">
        <f t="shared" si="10"/>
        <v>1</v>
      </c>
      <c r="R13" s="24">
        <f t="shared" si="10"/>
        <v>5</v>
      </c>
      <c r="S13" s="24">
        <f t="shared" si="10"/>
        <v>0</v>
      </c>
      <c r="T13" s="24">
        <f t="shared" si="10"/>
        <v>6</v>
      </c>
      <c r="U13" s="43">
        <f t="shared" si="10"/>
        <v>40</v>
      </c>
      <c r="V13" s="44">
        <f t="shared" si="10"/>
        <v>1</v>
      </c>
    </row>
    <row r="14" s="1" customFormat="1" ht="33.95" customHeight="1" spans="1:22">
      <c r="A14" s="22" t="s">
        <v>27</v>
      </c>
      <c r="B14" s="23"/>
      <c r="C14" s="25">
        <v>0.4</v>
      </c>
      <c r="D14" s="26"/>
      <c r="E14" s="26"/>
      <c r="F14" s="27"/>
      <c r="G14" s="25">
        <v>0.3</v>
      </c>
      <c r="H14" s="26"/>
      <c r="I14" s="26"/>
      <c r="J14" s="27"/>
      <c r="K14" s="25">
        <v>0.2</v>
      </c>
      <c r="L14" s="26"/>
      <c r="M14" s="26"/>
      <c r="N14" s="27"/>
      <c r="O14" s="25">
        <v>0.1</v>
      </c>
      <c r="P14" s="26"/>
      <c r="Q14" s="26"/>
      <c r="R14" s="27"/>
      <c r="S14" s="45"/>
      <c r="T14" s="45"/>
      <c r="U14" s="45"/>
      <c r="V14" s="46">
        <f>SUM(C14:R14)</f>
        <v>1</v>
      </c>
    </row>
    <row r="15" s="1" customFormat="1" ht="33.95" customHeight="1" spans="1:22">
      <c r="A15" s="28" t="s">
        <v>28</v>
      </c>
      <c r="B15" s="29"/>
      <c r="C15" s="22">
        <f>C13*0.25+E13*1.5</f>
        <v>3</v>
      </c>
      <c r="D15" s="30"/>
      <c r="E15" s="30"/>
      <c r="F15" s="23"/>
      <c r="G15" s="22">
        <f>G13*0.25+I13*1.5</f>
        <v>3</v>
      </c>
      <c r="H15" s="30"/>
      <c r="I15" s="30"/>
      <c r="J15" s="23"/>
      <c r="K15" s="22">
        <f>K13*0.25+M13*3</f>
        <v>3</v>
      </c>
      <c r="L15" s="30"/>
      <c r="M15" s="30"/>
      <c r="N15" s="23"/>
      <c r="O15" s="22">
        <f>O13*0.25+Q13*1</f>
        <v>1</v>
      </c>
      <c r="P15" s="30"/>
      <c r="Q15" s="30"/>
      <c r="R15" s="23"/>
      <c r="S15" s="45"/>
      <c r="T15" s="45"/>
      <c r="U15" s="45"/>
      <c r="V15" s="45">
        <f>SUM(C15:R15)</f>
        <v>10</v>
      </c>
    </row>
  </sheetData>
  <mergeCells count="24">
    <mergeCell ref="A2:V2"/>
    <mergeCell ref="A3:V3"/>
    <mergeCell ref="C6:R6"/>
    <mergeCell ref="C7:F7"/>
    <mergeCell ref="G7:J7"/>
    <mergeCell ref="K7:N7"/>
    <mergeCell ref="O7:R7"/>
    <mergeCell ref="A13:B13"/>
    <mergeCell ref="A14:B14"/>
    <mergeCell ref="C14:F14"/>
    <mergeCell ref="G14:J14"/>
    <mergeCell ref="K14:N14"/>
    <mergeCell ref="O14:R14"/>
    <mergeCell ref="A15:B15"/>
    <mergeCell ref="C15:F15"/>
    <mergeCell ref="G15:J15"/>
    <mergeCell ref="K15:N15"/>
    <mergeCell ref="O15:R15"/>
    <mergeCell ref="A6:A8"/>
    <mergeCell ref="B6:B8"/>
    <mergeCell ref="U6:U8"/>
    <mergeCell ref="V6:V8"/>
    <mergeCell ref="W6:Y8"/>
    <mergeCell ref="S6:T7"/>
  </mergeCells>
  <pageMargins left="0.7" right="0.7" top="0.75" bottom="0.75" header="0.3" footer="0.3"/>
  <pageSetup paperSize="9" scale="64" orientation="landscape" horizontalDpi="300" verticalDpi="3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một số lưu ý</vt:lpstr>
      <vt:lpstr>ma trận tự luận 100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ASUS</cp:lastModifiedBy>
  <dcterms:created xsi:type="dcterms:W3CDTF">2020-10-09T15:09:00Z</dcterms:created>
  <dcterms:modified xsi:type="dcterms:W3CDTF">2020-11-03T14:33:40Z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1033-11.2.0.9739</vt:lpwstr>
  </property>
</Properties>
</file>